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240" yWindow="105" windowWidth="14805" windowHeight="8010"/>
  </bookViews>
  <sheets>
    <sheet name="Foglio1 (2)" sheetId="2" r:id="rId1"/>
  </sheets>
  <calcPr calcId="171027"/>
</workbook>
</file>

<file path=xl/calcChain.xml><?xml version="1.0" encoding="utf-8"?>
<calcChain xmlns="http://schemas.openxmlformats.org/spreadsheetml/2006/main">
  <c r="C99" i="2" l="1"/>
  <c r="C100" i="2"/>
  <c r="C101" i="2"/>
  <c r="C102" i="2"/>
  <c r="C103" i="2"/>
  <c r="C104" i="2"/>
  <c r="C105" i="2"/>
  <c r="C106" i="2"/>
  <c r="C107" i="2"/>
  <c r="B99" i="2"/>
  <c r="B100" i="2"/>
  <c r="B101" i="2"/>
  <c r="B102" i="2"/>
  <c r="B103" i="2"/>
  <c r="B104" i="2"/>
  <c r="B105" i="2"/>
  <c r="B106" i="2"/>
  <c r="B107" i="2"/>
  <c r="D95" i="2"/>
  <c r="D94" i="2"/>
  <c r="D93" i="2"/>
  <c r="D92" i="2"/>
  <c r="D91" i="2"/>
  <c r="D90" i="2"/>
  <c r="D89" i="2"/>
  <c r="D88" i="2"/>
  <c r="D87" i="2"/>
  <c r="B95" i="2"/>
  <c r="B94" i="2"/>
  <c r="B93" i="2"/>
  <c r="B92" i="2"/>
  <c r="B91" i="2"/>
  <c r="B90" i="2"/>
  <c r="B89" i="2"/>
  <c r="B88" i="2"/>
  <c r="B87" i="2"/>
  <c r="C72" i="2"/>
  <c r="C73" i="2"/>
  <c r="C74" i="2"/>
  <c r="C75" i="2"/>
  <c r="C76" i="2"/>
  <c r="C77" i="2"/>
  <c r="C78" i="2"/>
  <c r="C79" i="2"/>
  <c r="C80" i="2"/>
  <c r="B72" i="2"/>
  <c r="B73" i="2"/>
  <c r="B74" i="2"/>
  <c r="B75" i="2"/>
  <c r="B76" i="2"/>
  <c r="B77" i="2"/>
  <c r="B78" i="2"/>
  <c r="B79" i="2"/>
  <c r="B80" i="2"/>
  <c r="D69" i="2"/>
  <c r="D68" i="2"/>
  <c r="D67" i="2"/>
  <c r="D66" i="2"/>
  <c r="D65" i="2"/>
  <c r="D64" i="2"/>
  <c r="D63" i="2"/>
  <c r="D62" i="2"/>
  <c r="D61" i="2"/>
  <c r="B69" i="2"/>
  <c r="B68" i="2"/>
  <c r="B67" i="2"/>
  <c r="B66" i="2"/>
  <c r="B65" i="2"/>
  <c r="B64" i="2"/>
  <c r="B63" i="2"/>
  <c r="B62" i="2"/>
  <c r="B61" i="2"/>
  <c r="D19" i="2"/>
  <c r="D20" i="2"/>
  <c r="D21" i="2"/>
  <c r="D22" i="2"/>
  <c r="D23" i="2"/>
  <c r="D24" i="2"/>
  <c r="D25" i="2"/>
  <c r="D26" i="2"/>
  <c r="D27" i="2"/>
  <c r="C19" i="2"/>
  <c r="C20" i="2"/>
  <c r="C21" i="2"/>
  <c r="C22" i="2"/>
  <c r="C23" i="2"/>
  <c r="C24" i="2"/>
  <c r="C25" i="2"/>
  <c r="C26" i="2"/>
  <c r="C27" i="2"/>
  <c r="C45" i="2"/>
  <c r="C46" i="2"/>
  <c r="C47" i="2"/>
  <c r="C48" i="2"/>
  <c r="C49" i="2"/>
  <c r="C50" i="2"/>
  <c r="C51" i="2"/>
  <c r="C52" i="2"/>
  <c r="C53" i="2"/>
  <c r="B45" i="2"/>
  <c r="B46" i="2"/>
  <c r="B47" i="2"/>
  <c r="B48" i="2"/>
  <c r="B49" i="2"/>
  <c r="B50" i="2"/>
  <c r="B51" i="2"/>
  <c r="B52" i="2"/>
  <c r="B53" i="2"/>
  <c r="D42" i="2"/>
  <c r="D41" i="2"/>
  <c r="D40" i="2"/>
  <c r="D39" i="2"/>
  <c r="D38" i="2"/>
  <c r="D37" i="2"/>
  <c r="D36" i="2"/>
  <c r="D35" i="2"/>
  <c r="D34" i="2"/>
  <c r="B42" i="2"/>
  <c r="B41" i="2"/>
  <c r="B40" i="2"/>
  <c r="B39" i="2"/>
  <c r="B38" i="2"/>
  <c r="B37" i="2"/>
  <c r="B36" i="2"/>
  <c r="B35" i="2"/>
  <c r="B34" i="2"/>
  <c r="D16" i="2"/>
  <c r="D15" i="2"/>
  <c r="D14" i="2"/>
  <c r="D13" i="2"/>
  <c r="D12" i="2"/>
  <c r="D11" i="2"/>
  <c r="D10" i="2"/>
  <c r="D9" i="2"/>
  <c r="D8" i="2"/>
  <c r="B16" i="2"/>
  <c r="B15" i="2"/>
  <c r="B14" i="2"/>
  <c r="B13" i="2"/>
  <c r="B12" i="2"/>
  <c r="B11" i="2"/>
  <c r="B10" i="2"/>
  <c r="B9" i="2"/>
  <c r="B8" i="2"/>
  <c r="E96" i="2"/>
  <c r="C96" i="2"/>
  <c r="E70" i="2"/>
  <c r="C70" i="2"/>
  <c r="E43" i="2" l="1"/>
  <c r="C43" i="2"/>
  <c r="E17" i="2"/>
  <c r="C17" i="2"/>
</calcChain>
</file>

<file path=xl/sharedStrings.xml><?xml version="1.0" encoding="utf-8"?>
<sst xmlns="http://schemas.openxmlformats.org/spreadsheetml/2006/main" count="8" uniqueCount="2">
  <si>
    <t>PRIM INIZ</t>
  </si>
  <si>
    <t>PRIM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</si>
</sst>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1" xfId="0" applyFont="1" applyBorder="1"/>
    <xf numFmtId="9" fontId="1" fillId="2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400" b="1" baseline="0">
                <a:solidFill>
                  <a:sysClr val="windowText" lastClr="000000"/>
                </a:solidFill>
              </a:rPr>
              <a:t>CONFRONTO RISULTATI IN INGRESSO E FINALI </a:t>
            </a:r>
            <a:r>
              <a:rPr lang="it-IT" sz="1400" b="1" baseline="0">
                <a:solidFill>
                  <a:srgbClr val="FF0000"/>
                </a:solidFill>
              </a:rPr>
              <a:t>PRIMARIA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it-IT" sz="1400" b="1" baseline="0">
                <a:solidFill>
                  <a:sysClr val="windowText" lastClr="000000"/>
                </a:solidFill>
              </a:rPr>
              <a:t>AREA LINGUE STRANIERE a.s.2016-17</a:t>
            </a:r>
          </a:p>
        </c:rich>
      </c:tx>
      <c:layout>
        <c:manualLayout>
          <c:xMode val="edge"/>
          <c:yMode val="edge"/>
          <c:x val="0.16496426250812216"/>
          <c:y val="0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556650447933776E-2"/>
          <c:y val="8.3111639897664139E-2"/>
          <c:w val="0.86284805042644519"/>
          <c:h val="0.62727841151038521"/>
        </c:manualLayout>
      </c:layout>
      <c:lineChart>
        <c:grouping val="standard"/>
        <c:varyColors val="0"/>
        <c:ser>
          <c:idx val="0"/>
          <c:order val="0"/>
          <c:tx>
            <c:v>PRIMARIA INGRESSO</c:v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4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(2)'!$A$45:$A$53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(2)'!$B$45:$B$53</c:f>
              <c:numCache>
                <c:formatCode>0%</c:formatCode>
                <c:ptCount val="9"/>
                <c:pt idx="0">
                  <c:v>1.8691588785046728E-2</c:v>
                </c:pt>
                <c:pt idx="1">
                  <c:v>6.2305295950155761E-3</c:v>
                </c:pt>
                <c:pt idx="2">
                  <c:v>1.2461059190031152E-2</c:v>
                </c:pt>
                <c:pt idx="3">
                  <c:v>0.1557632398753894</c:v>
                </c:pt>
                <c:pt idx="4">
                  <c:v>9.3457943925233641E-2</c:v>
                </c:pt>
                <c:pt idx="5">
                  <c:v>0.14018691588785046</c:v>
                </c:pt>
                <c:pt idx="6">
                  <c:v>0.17757009345794392</c:v>
                </c:pt>
                <c:pt idx="7">
                  <c:v>0.19937694704049844</c:v>
                </c:pt>
                <c:pt idx="8">
                  <c:v>0.19626168224299065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A-4745-BBE3-10EBEC825039}"/>
            </c:ext>
          </c:extLst>
        </c:ser>
        <c:ser>
          <c:idx val="1"/>
          <c:order val="1"/>
          <c:tx>
            <c:v>PRIMARIA FINALE</c:v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rgbClr val="FFC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5875" cap="rnd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(2)'!$A$45:$A$53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(2)'!$C$45:$C$53</c:f>
              <c:numCache>
                <c:formatCode>0%</c:formatCode>
                <c:ptCount val="9"/>
                <c:pt idx="0">
                  <c:v>4.0816326530612249E-3</c:v>
                </c:pt>
                <c:pt idx="1">
                  <c:v>0</c:v>
                </c:pt>
                <c:pt idx="2">
                  <c:v>0</c:v>
                </c:pt>
                <c:pt idx="3">
                  <c:v>6.9387755102040816E-2</c:v>
                </c:pt>
                <c:pt idx="4">
                  <c:v>9.3877551020408165E-2</c:v>
                </c:pt>
                <c:pt idx="5">
                  <c:v>0.17959183673469387</c:v>
                </c:pt>
                <c:pt idx="6">
                  <c:v>0.15918367346938775</c:v>
                </c:pt>
                <c:pt idx="7">
                  <c:v>0.26530612244897961</c:v>
                </c:pt>
                <c:pt idx="8">
                  <c:v>0.22857142857142856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6A-4745-BBE3-10EBEC8250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20529248"/>
        <c:axId val="220530928"/>
      </c:lineChart>
      <c:catAx>
        <c:axId val="2205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530928"/>
        <c:crosses val="autoZero"/>
        <c:auto val="1"/>
        <c:lblAlgn val="ctr"/>
        <c:lblOffset val="100"/>
        <c:noMultiLvlLbl val="0"/>
      </c:catAx>
      <c:valAx>
        <c:axId val="2205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52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400">
                <a:solidFill>
                  <a:sysClr val="windowText" lastClr="000000"/>
                </a:solidFill>
              </a:rPr>
              <a:t>CONFRONTO</a:t>
            </a:r>
            <a:r>
              <a:rPr lang="it-IT" sz="1400" baseline="0">
                <a:solidFill>
                  <a:sysClr val="windowText" lastClr="000000"/>
                </a:solidFill>
              </a:rPr>
              <a:t> RISULTATI IN INGRESSO E FINALI </a:t>
            </a:r>
            <a:r>
              <a:rPr lang="it-IT" sz="1400" baseline="0">
                <a:solidFill>
                  <a:srgbClr val="FF0000"/>
                </a:solidFill>
              </a:rPr>
              <a:t>PRIMARIA</a:t>
            </a:r>
          </a:p>
          <a:p>
            <a:pPr>
              <a:defRPr/>
            </a:pPr>
            <a:r>
              <a:rPr lang="it-IT" sz="1400">
                <a:solidFill>
                  <a:sysClr val="windowText" lastClr="000000"/>
                </a:solidFill>
              </a:rPr>
              <a:t>AREA MAT-SCIE-TECNO-GEOG a.s.2016-17</a:t>
            </a:r>
          </a:p>
        </c:rich>
      </c:tx>
      <c:layout>
        <c:manualLayout>
          <c:xMode val="edge"/>
          <c:yMode val="edge"/>
          <c:x val="0.17961799137399875"/>
          <c:y val="1.9115892481383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PRIMARIA INGRESSO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(2)'!$A$72:$A$80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(2)'!$B$72:$B$80</c:f>
              <c:numCache>
                <c:formatCode>0%</c:formatCode>
                <c:ptCount val="9"/>
                <c:pt idx="0">
                  <c:v>2.34192037470726E-3</c:v>
                </c:pt>
                <c:pt idx="1">
                  <c:v>0</c:v>
                </c:pt>
                <c:pt idx="2">
                  <c:v>4.6838407494145199E-3</c:v>
                </c:pt>
                <c:pt idx="3">
                  <c:v>9.1334894613583142E-2</c:v>
                </c:pt>
                <c:pt idx="4">
                  <c:v>0.15456674473067916</c:v>
                </c:pt>
                <c:pt idx="5">
                  <c:v>0.17798594847775176</c:v>
                </c:pt>
                <c:pt idx="6">
                  <c:v>0.24590163934426229</c:v>
                </c:pt>
                <c:pt idx="7">
                  <c:v>0.23419203747072601</c:v>
                </c:pt>
                <c:pt idx="8">
                  <c:v>8.899297423887588E-2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C-4011-9F0F-96B89975B16E}"/>
            </c:ext>
          </c:extLst>
        </c:ser>
        <c:ser>
          <c:idx val="1"/>
          <c:order val="1"/>
          <c:tx>
            <c:v>PRIMARIA FINALE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(2)'!$A$72:$A$80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(2)'!$C$72:$C$80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5.5684454756380508E-2</c:v>
                </c:pt>
                <c:pt idx="4">
                  <c:v>8.584686774941995E-2</c:v>
                </c:pt>
                <c:pt idx="5">
                  <c:v>0.12529002320185614</c:v>
                </c:pt>
                <c:pt idx="6">
                  <c:v>0.23201856148491878</c:v>
                </c:pt>
                <c:pt idx="7">
                  <c:v>0.28074245939675174</c:v>
                </c:pt>
                <c:pt idx="8">
                  <c:v>0.22041763341067286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AC-4011-9F0F-96B89975B1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20524208"/>
        <c:axId val="159013152"/>
      </c:lineChart>
      <c:catAx>
        <c:axId val="2205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013152"/>
        <c:crosses val="autoZero"/>
        <c:auto val="1"/>
        <c:lblAlgn val="ctr"/>
        <c:lblOffset val="100"/>
        <c:noMultiLvlLbl val="0"/>
      </c:catAx>
      <c:valAx>
        <c:axId val="159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52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400">
                <a:solidFill>
                  <a:sysClr val="windowText" lastClr="000000"/>
                </a:solidFill>
              </a:rPr>
              <a:t>CONFRONTO</a:t>
            </a:r>
            <a:r>
              <a:rPr lang="it-IT" sz="1400" baseline="0">
                <a:solidFill>
                  <a:sysClr val="windowText" lastClr="000000"/>
                </a:solidFill>
              </a:rPr>
              <a:t> RISULTATI IN INGRESSO E FINALI</a:t>
            </a:r>
          </a:p>
          <a:p>
            <a:pPr>
              <a:defRPr/>
            </a:pPr>
            <a:r>
              <a:rPr lang="it-IT" sz="1400" baseline="0">
                <a:solidFill>
                  <a:srgbClr val="FF0000"/>
                </a:solidFill>
              </a:rPr>
              <a:t>PRIMARIA</a:t>
            </a:r>
          </a:p>
          <a:p>
            <a:pPr>
              <a:defRPr/>
            </a:pPr>
            <a:r>
              <a:rPr lang="it-IT" sz="1400">
                <a:solidFill>
                  <a:sysClr val="windowText" lastClr="000000"/>
                </a:solidFill>
              </a:rPr>
              <a:t>AREA STO-ARTE-MUS-MOT a.s. 2016-17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PRIMARIA INGRESSO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(2)'!$A$99:$A$107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(2)'!$B$99:$B$107</c:f>
              <c:numCache>
                <c:formatCode>0%</c:formatCode>
                <c:ptCount val="9"/>
                <c:pt idx="0">
                  <c:v>7.0257611241217799E-3</c:v>
                </c:pt>
                <c:pt idx="1">
                  <c:v>2.34192037470726E-3</c:v>
                </c:pt>
                <c:pt idx="2">
                  <c:v>9.3676814988290398E-3</c:v>
                </c:pt>
                <c:pt idx="3">
                  <c:v>5.3864168618266976E-2</c:v>
                </c:pt>
                <c:pt idx="4">
                  <c:v>0.14285714285714285</c:v>
                </c:pt>
                <c:pt idx="5">
                  <c:v>0.21311475409836064</c:v>
                </c:pt>
                <c:pt idx="6">
                  <c:v>0.2576112412177986</c:v>
                </c:pt>
                <c:pt idx="7">
                  <c:v>0.18969555035128804</c:v>
                </c:pt>
                <c:pt idx="8">
                  <c:v>0.12412177985948478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2-4CC9-9918-A89E93D78CE7}"/>
            </c:ext>
          </c:extLst>
        </c:ser>
        <c:ser>
          <c:idx val="1"/>
          <c:order val="1"/>
          <c:tx>
            <c:v>PRIMARIA FINALE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(2)'!$A$99:$A$107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(2)'!$C$99:$C$107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3.0092592592592591E-2</c:v>
                </c:pt>
                <c:pt idx="4">
                  <c:v>6.0185185185185182E-2</c:v>
                </c:pt>
                <c:pt idx="5">
                  <c:v>0.11342592592592593</c:v>
                </c:pt>
                <c:pt idx="6">
                  <c:v>0.25925925925925924</c:v>
                </c:pt>
                <c:pt idx="7">
                  <c:v>0.3611111111111111</c:v>
                </c:pt>
                <c:pt idx="8">
                  <c:v>0.17592592592592593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D2-4CC9-9918-A89E93D78C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9018752"/>
        <c:axId val="159014272"/>
      </c:lineChart>
      <c:catAx>
        <c:axId val="1590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014272"/>
        <c:crosses val="autoZero"/>
        <c:auto val="1"/>
        <c:lblAlgn val="ctr"/>
        <c:lblOffset val="100"/>
        <c:noMultiLvlLbl val="0"/>
      </c:catAx>
      <c:valAx>
        <c:axId val="15901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0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CONFRONTO</a:t>
            </a:r>
            <a:r>
              <a:rPr lang="it-IT" b="1" baseline="0"/>
              <a:t> RISULTATI IN INGRESSO E FINALI </a:t>
            </a:r>
            <a:r>
              <a:rPr lang="it-IT" b="1" baseline="0">
                <a:solidFill>
                  <a:srgbClr val="FF0000"/>
                </a:solidFill>
              </a:rPr>
              <a:t>PRIMARIA</a:t>
            </a:r>
          </a:p>
          <a:p>
            <a:pPr>
              <a:defRPr/>
            </a:pPr>
            <a:r>
              <a:rPr lang="it-IT" b="1" baseline="0"/>
              <a:t>AREA MADRE LINGUA a.s.2016/17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PRIMARIA INGRESSO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>
                <a:softEdge rad="76200"/>
              </a:effectLst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>
                <a:softEdge rad="25400"/>
              </a:effectLst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(2)'!$B$19:$B$27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(2)'!$C$19:$C$27</c:f>
              <c:numCache>
                <c:formatCode>0%</c:formatCode>
                <c:ptCount val="9"/>
                <c:pt idx="0">
                  <c:v>1.4184397163120567E-2</c:v>
                </c:pt>
                <c:pt idx="1">
                  <c:v>9.4562647754137114E-3</c:v>
                </c:pt>
                <c:pt idx="2">
                  <c:v>2.1276595744680851E-2</c:v>
                </c:pt>
                <c:pt idx="3">
                  <c:v>5.2009456264775412E-2</c:v>
                </c:pt>
                <c:pt idx="4">
                  <c:v>0.14184397163120568</c:v>
                </c:pt>
                <c:pt idx="5">
                  <c:v>0.21985815602836881</c:v>
                </c:pt>
                <c:pt idx="6">
                  <c:v>0.27659574468085107</c:v>
                </c:pt>
                <c:pt idx="7">
                  <c:v>0.18912529550827423</c:v>
                </c:pt>
                <c:pt idx="8">
                  <c:v>7.5650118203309691E-2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8-4418-BD4A-6577190864B9}"/>
            </c:ext>
          </c:extLst>
        </c:ser>
        <c:ser>
          <c:idx val="1"/>
          <c:order val="1"/>
          <c:tx>
            <c:v>PRIMARIA FINALE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'Foglio1 (2)'!$B$19:$B$27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'Foglio1 (2)'!$D$19:$D$27</c:f>
              <c:numCache>
                <c:formatCode>0%</c:formatCode>
                <c:ptCount val="9"/>
                <c:pt idx="0">
                  <c:v>2.3094688221709007E-3</c:v>
                </c:pt>
                <c:pt idx="1">
                  <c:v>0</c:v>
                </c:pt>
                <c:pt idx="2">
                  <c:v>1.6166281755196306E-2</c:v>
                </c:pt>
                <c:pt idx="3">
                  <c:v>6.2355658198614321E-2</c:v>
                </c:pt>
                <c:pt idx="4">
                  <c:v>0.15704387990762125</c:v>
                </c:pt>
                <c:pt idx="5">
                  <c:v>0.17321016166281755</c:v>
                </c:pt>
                <c:pt idx="6">
                  <c:v>0.19861431870669746</c:v>
                </c:pt>
                <c:pt idx="7">
                  <c:v>0.21939953810623555</c:v>
                </c:pt>
                <c:pt idx="8">
                  <c:v>0.17090069284064666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8-4418-BD4A-6577190864B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8821816"/>
        <c:axId val="418822144"/>
      </c:lineChart>
      <c:catAx>
        <c:axId val="41882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8822144"/>
        <c:crosses val="autoZero"/>
        <c:auto val="1"/>
        <c:lblAlgn val="ctr"/>
        <c:lblOffset val="100"/>
        <c:noMultiLvlLbl val="0"/>
      </c:catAx>
      <c:valAx>
        <c:axId val="41882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882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 w="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24</xdr:row>
      <xdr:rowOff>47625</xdr:rowOff>
    </xdr:from>
    <xdr:to>
      <xdr:col>17</xdr:col>
      <xdr:colOff>457200</xdr:colOff>
      <xdr:row>45</xdr:row>
      <xdr:rowOff>128587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542924</xdr:colOff>
      <xdr:row>52</xdr:row>
      <xdr:rowOff>38100</xdr:rowOff>
    </xdr:from>
    <xdr:to>
      <xdr:col>18</xdr:col>
      <xdr:colOff>209549</xdr:colOff>
      <xdr:row>73</xdr:row>
      <xdr:rowOff>23812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561976</xdr:colOff>
      <xdr:row>75</xdr:row>
      <xdr:rowOff>57150</xdr:rowOff>
    </xdr:from>
    <xdr:to>
      <xdr:col>18</xdr:col>
      <xdr:colOff>180976</xdr:colOff>
      <xdr:row>98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352425</xdr:colOff>
      <xdr:row>3</xdr:row>
      <xdr:rowOff>85725</xdr:rowOff>
    </xdr:from>
    <xdr:to>
      <xdr:col>17</xdr:col>
      <xdr:colOff>542925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40CEB12-6CB8-4A95-A47D-0F711EAF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107"/>
  <sheetViews>
    <sheetView tabSelected="1" topLeftCell="B112" workbookViewId="0">
      <selection activeCell="I29" sqref="I29"/>
    </sheetView>
  </sheetViews>
  <sheetFormatPr defaultRowHeight="15" x14ac:dyDescent="0.25"/>
  <cols>
    <col min="2" max="2" width="8.140625" customWidth="1"/>
  </cols>
  <sheetData>
    <row r="6" spans="1:6" x14ac:dyDescent="0.25">
      <c r="C6" t="s">
        <v>0</v>
      </c>
      <c r="E6" t="s">
        <v>1</v>
      </c>
    </row>
    <row r="8" spans="1:6" x14ac:dyDescent="0.25">
      <c r="A8">
        <v>2</v>
      </c>
      <c r="B8" s="1">
        <f>C8/423</f>
        <v>1.4184397163120567E-2</v>
      </c>
      <c r="C8">
        <v>6</v>
      </c>
      <c r="D8" s="1">
        <f>E8/433</f>
        <v>2.3094688221709007E-3</v>
      </c>
      <c r="E8">
        <v>1</v>
      </c>
      <c r="F8" s="1"/>
    </row>
    <row r="9" spans="1:6" x14ac:dyDescent="0.25">
      <c r="A9">
        <v>3</v>
      </c>
      <c r="B9" s="1">
        <f t="shared" ref="B9:B16" si="0">C9/423</f>
        <v>9.4562647754137114E-3</v>
      </c>
      <c r="C9">
        <v>4</v>
      </c>
      <c r="D9" s="1">
        <f t="shared" ref="D9:D16" si="1">E9/433</f>
        <v>0</v>
      </c>
      <c r="E9">
        <v>0</v>
      </c>
      <c r="F9" s="1"/>
    </row>
    <row r="10" spans="1:6" x14ac:dyDescent="0.25">
      <c r="A10">
        <v>4</v>
      </c>
      <c r="B10" s="1">
        <f t="shared" si="0"/>
        <v>2.1276595744680851E-2</v>
      </c>
      <c r="C10">
        <v>9</v>
      </c>
      <c r="D10" s="1">
        <f t="shared" si="1"/>
        <v>1.6166281755196306E-2</v>
      </c>
      <c r="E10">
        <v>7</v>
      </c>
      <c r="F10" s="1"/>
    </row>
    <row r="11" spans="1:6" x14ac:dyDescent="0.25">
      <c r="A11">
        <v>5</v>
      </c>
      <c r="B11" s="1">
        <f t="shared" si="0"/>
        <v>5.2009456264775412E-2</v>
      </c>
      <c r="C11">
        <v>22</v>
      </c>
      <c r="D11" s="1">
        <f t="shared" si="1"/>
        <v>6.2355658198614321E-2</v>
      </c>
      <c r="E11">
        <v>27</v>
      </c>
      <c r="F11" s="1"/>
    </row>
    <row r="12" spans="1:6" x14ac:dyDescent="0.25">
      <c r="A12">
        <v>6</v>
      </c>
      <c r="B12" s="1">
        <f t="shared" si="0"/>
        <v>0.14184397163120568</v>
      </c>
      <c r="C12">
        <v>60</v>
      </c>
      <c r="D12" s="1">
        <f t="shared" si="1"/>
        <v>0.15704387990762125</v>
      </c>
      <c r="E12">
        <v>68</v>
      </c>
      <c r="F12" s="1"/>
    </row>
    <row r="13" spans="1:6" x14ac:dyDescent="0.25">
      <c r="A13">
        <v>7</v>
      </c>
      <c r="B13" s="1">
        <f t="shared" si="0"/>
        <v>0.21985815602836881</v>
      </c>
      <c r="C13">
        <v>93</v>
      </c>
      <c r="D13" s="1">
        <f t="shared" si="1"/>
        <v>0.17321016166281755</v>
      </c>
      <c r="E13">
        <v>75</v>
      </c>
      <c r="F13" s="1"/>
    </row>
    <row r="14" spans="1:6" x14ac:dyDescent="0.25">
      <c r="A14">
        <v>8</v>
      </c>
      <c r="B14" s="1">
        <f t="shared" si="0"/>
        <v>0.27659574468085107</v>
      </c>
      <c r="C14">
        <v>117</v>
      </c>
      <c r="D14" s="1">
        <f t="shared" si="1"/>
        <v>0.19861431870669746</v>
      </c>
      <c r="E14">
        <v>86</v>
      </c>
      <c r="F14" s="1"/>
    </row>
    <row r="15" spans="1:6" x14ac:dyDescent="0.25">
      <c r="A15">
        <v>9</v>
      </c>
      <c r="B15" s="1">
        <f t="shared" si="0"/>
        <v>0.18912529550827423</v>
      </c>
      <c r="C15">
        <v>80</v>
      </c>
      <c r="D15" s="1">
        <f t="shared" si="1"/>
        <v>0.21939953810623555</v>
      </c>
      <c r="E15">
        <v>95</v>
      </c>
      <c r="F15" s="1"/>
    </row>
    <row r="16" spans="1:6" x14ac:dyDescent="0.25">
      <c r="A16">
        <v>10</v>
      </c>
      <c r="B16" s="1">
        <f t="shared" si="0"/>
        <v>7.5650118203309691E-2</v>
      </c>
      <c r="C16">
        <v>32</v>
      </c>
      <c r="D16" s="1">
        <f t="shared" si="1"/>
        <v>0.17090069284064666</v>
      </c>
      <c r="E16">
        <v>74</v>
      </c>
    </row>
    <row r="17" spans="2:20" x14ac:dyDescent="0.25">
      <c r="C17">
        <f>SUM(C8:C16)</f>
        <v>423</v>
      </c>
      <c r="E17">
        <f>SUM(E8:E16)</f>
        <v>433</v>
      </c>
    </row>
    <row r="19" spans="2:20" x14ac:dyDescent="0.25">
      <c r="B19">
        <v>2</v>
      </c>
      <c r="C19" s="1">
        <f t="shared" ref="C19:C27" si="2">B8</f>
        <v>1.4184397163120567E-2</v>
      </c>
      <c r="D19" s="1">
        <f t="shared" ref="D19:D27" si="3">D8</f>
        <v>2.3094688221709007E-3</v>
      </c>
    </row>
    <row r="20" spans="2:20" x14ac:dyDescent="0.25">
      <c r="B20">
        <v>3</v>
      </c>
      <c r="C20" s="1">
        <f t="shared" si="2"/>
        <v>9.4562647754137114E-3</v>
      </c>
      <c r="D20" s="1">
        <f t="shared" si="3"/>
        <v>0</v>
      </c>
    </row>
    <row r="21" spans="2:20" x14ac:dyDescent="0.25">
      <c r="B21">
        <v>4</v>
      </c>
      <c r="C21" s="1">
        <f t="shared" si="2"/>
        <v>2.1276595744680851E-2</v>
      </c>
      <c r="D21" s="1">
        <f t="shared" si="3"/>
        <v>1.6166281755196306E-2</v>
      </c>
      <c r="Q21" s="1"/>
      <c r="S21" s="1"/>
      <c r="T21" s="1"/>
    </row>
    <row r="22" spans="2:20" x14ac:dyDescent="0.25">
      <c r="B22">
        <v>5</v>
      </c>
      <c r="C22" s="1">
        <f t="shared" si="2"/>
        <v>5.2009456264775412E-2</v>
      </c>
      <c r="D22" s="1">
        <f t="shared" si="3"/>
        <v>6.2355658198614321E-2</v>
      </c>
      <c r="Q22" s="1"/>
      <c r="S22" s="1"/>
      <c r="T22" s="1"/>
    </row>
    <row r="23" spans="2:20" x14ac:dyDescent="0.25">
      <c r="B23">
        <v>6</v>
      </c>
      <c r="C23" s="1">
        <f t="shared" si="2"/>
        <v>0.14184397163120568</v>
      </c>
      <c r="D23" s="1">
        <f t="shared" si="3"/>
        <v>0.15704387990762125</v>
      </c>
      <c r="S23" s="1"/>
    </row>
    <row r="24" spans="2:20" x14ac:dyDescent="0.25">
      <c r="B24">
        <v>7</v>
      </c>
      <c r="C24" s="1">
        <f t="shared" si="2"/>
        <v>0.21985815602836881</v>
      </c>
      <c r="D24" s="1">
        <f t="shared" si="3"/>
        <v>0.17321016166281755</v>
      </c>
      <c r="Q24" s="1"/>
      <c r="S24" s="1"/>
      <c r="T24" s="1"/>
    </row>
    <row r="25" spans="2:20" x14ac:dyDescent="0.25">
      <c r="B25">
        <v>8</v>
      </c>
      <c r="C25" s="1">
        <f t="shared" si="2"/>
        <v>0.27659574468085107</v>
      </c>
      <c r="D25" s="1">
        <f t="shared" si="3"/>
        <v>0.19861431870669746</v>
      </c>
      <c r="Q25" s="1"/>
      <c r="S25" s="1"/>
      <c r="T25" s="1"/>
    </row>
    <row r="26" spans="2:20" x14ac:dyDescent="0.25">
      <c r="B26">
        <v>9</v>
      </c>
      <c r="C26" s="1">
        <f t="shared" si="2"/>
        <v>0.18912529550827423</v>
      </c>
      <c r="D26" s="1">
        <f t="shared" si="3"/>
        <v>0.21939953810623555</v>
      </c>
      <c r="Q26" s="1"/>
      <c r="S26" s="1"/>
      <c r="T26" s="1"/>
    </row>
    <row r="27" spans="2:20" x14ac:dyDescent="0.25">
      <c r="B27">
        <v>10</v>
      </c>
      <c r="C27" s="1">
        <f t="shared" si="2"/>
        <v>7.5650118203309691E-2</v>
      </c>
      <c r="D27" s="1">
        <f t="shared" si="3"/>
        <v>0.17090069284064666</v>
      </c>
      <c r="Q27" s="1"/>
      <c r="S27" s="1"/>
      <c r="T27" s="1"/>
    </row>
    <row r="28" spans="2:20" x14ac:dyDescent="0.25">
      <c r="Q28" s="1"/>
      <c r="S28" s="1"/>
      <c r="T28" s="1"/>
    </row>
    <row r="29" spans="2:20" x14ac:dyDescent="0.25">
      <c r="Q29" s="1"/>
      <c r="S29" s="1"/>
      <c r="T29" s="1"/>
    </row>
    <row r="32" spans="2:20" x14ac:dyDescent="0.25">
      <c r="C32" t="s">
        <v>0</v>
      </c>
      <c r="E32" t="s">
        <v>1</v>
      </c>
    </row>
    <row r="34" spans="1:5" x14ac:dyDescent="0.25">
      <c r="A34">
        <v>2</v>
      </c>
      <c r="B34" s="1">
        <f>C34/321</f>
        <v>1.8691588785046728E-2</v>
      </c>
      <c r="C34">
        <v>6</v>
      </c>
      <c r="D34" s="1">
        <f>E34/245</f>
        <v>4.0816326530612249E-3</v>
      </c>
      <c r="E34">
        <v>1</v>
      </c>
    </row>
    <row r="35" spans="1:5" x14ac:dyDescent="0.25">
      <c r="A35">
        <v>3</v>
      </c>
      <c r="B35" s="1">
        <f t="shared" ref="B35:B42" si="4">C35/321</f>
        <v>6.2305295950155761E-3</v>
      </c>
      <c r="C35">
        <v>2</v>
      </c>
      <c r="D35" s="1">
        <f t="shared" ref="D35:D42" si="5">E35/245</f>
        <v>0</v>
      </c>
      <c r="E35">
        <v>0</v>
      </c>
    </row>
    <row r="36" spans="1:5" x14ac:dyDescent="0.25">
      <c r="A36">
        <v>4</v>
      </c>
      <c r="B36" s="1">
        <f t="shared" si="4"/>
        <v>1.2461059190031152E-2</v>
      </c>
      <c r="C36">
        <v>4</v>
      </c>
      <c r="D36" s="1">
        <f t="shared" si="5"/>
        <v>0</v>
      </c>
      <c r="E36">
        <v>0</v>
      </c>
    </row>
    <row r="37" spans="1:5" x14ac:dyDescent="0.25">
      <c r="A37">
        <v>5</v>
      </c>
      <c r="B37" s="1">
        <f t="shared" si="4"/>
        <v>0.1557632398753894</v>
      </c>
      <c r="C37">
        <v>50</v>
      </c>
      <c r="D37" s="1">
        <f t="shared" si="5"/>
        <v>6.9387755102040816E-2</v>
      </c>
      <c r="E37">
        <v>17</v>
      </c>
    </row>
    <row r="38" spans="1:5" x14ac:dyDescent="0.25">
      <c r="A38">
        <v>6</v>
      </c>
      <c r="B38" s="1">
        <f t="shared" si="4"/>
        <v>9.3457943925233641E-2</v>
      </c>
      <c r="C38">
        <v>30</v>
      </c>
      <c r="D38" s="1">
        <f t="shared" si="5"/>
        <v>9.3877551020408165E-2</v>
      </c>
      <c r="E38">
        <v>23</v>
      </c>
    </row>
    <row r="39" spans="1:5" x14ac:dyDescent="0.25">
      <c r="A39">
        <v>7</v>
      </c>
      <c r="B39" s="1">
        <f t="shared" si="4"/>
        <v>0.14018691588785046</v>
      </c>
      <c r="C39">
        <v>45</v>
      </c>
      <c r="D39" s="1">
        <f t="shared" si="5"/>
        <v>0.17959183673469387</v>
      </c>
      <c r="E39">
        <v>44</v>
      </c>
    </row>
    <row r="40" spans="1:5" x14ac:dyDescent="0.25">
      <c r="A40">
        <v>8</v>
      </c>
      <c r="B40" s="1">
        <f t="shared" si="4"/>
        <v>0.17757009345794392</v>
      </c>
      <c r="C40">
        <v>57</v>
      </c>
      <c r="D40" s="1">
        <f t="shared" si="5"/>
        <v>0.15918367346938775</v>
      </c>
      <c r="E40">
        <v>39</v>
      </c>
    </row>
    <row r="41" spans="1:5" x14ac:dyDescent="0.25">
      <c r="A41">
        <v>9</v>
      </c>
      <c r="B41" s="1">
        <f t="shared" si="4"/>
        <v>0.19937694704049844</v>
      </c>
      <c r="C41">
        <v>64</v>
      </c>
      <c r="D41" s="1">
        <f t="shared" si="5"/>
        <v>0.26530612244897961</v>
      </c>
      <c r="E41">
        <v>65</v>
      </c>
    </row>
    <row r="42" spans="1:5" x14ac:dyDescent="0.25">
      <c r="A42">
        <v>10</v>
      </c>
      <c r="B42" s="1">
        <f t="shared" si="4"/>
        <v>0.19626168224299065</v>
      </c>
      <c r="C42">
        <v>63</v>
      </c>
      <c r="D42" s="1">
        <f t="shared" si="5"/>
        <v>0.22857142857142856</v>
      </c>
      <c r="E42">
        <v>56</v>
      </c>
    </row>
    <row r="43" spans="1:5" x14ac:dyDescent="0.25">
      <c r="C43">
        <f>SUM(C34:C42)</f>
        <v>321</v>
      </c>
      <c r="E43">
        <f>SUM(E34:E42)</f>
        <v>245</v>
      </c>
    </row>
    <row r="45" spans="1:5" x14ac:dyDescent="0.25">
      <c r="A45">
        <v>2</v>
      </c>
      <c r="B45" s="1">
        <f t="shared" ref="B45:B53" si="6">B34</f>
        <v>1.8691588785046728E-2</v>
      </c>
      <c r="C45" s="1">
        <f t="shared" ref="C45:C53" si="7">D34</f>
        <v>4.0816326530612249E-3</v>
      </c>
    </row>
    <row r="46" spans="1:5" x14ac:dyDescent="0.25">
      <c r="A46">
        <v>3</v>
      </c>
      <c r="B46" s="1">
        <f t="shared" si="6"/>
        <v>6.2305295950155761E-3</v>
      </c>
      <c r="C46" s="1">
        <f t="shared" si="7"/>
        <v>0</v>
      </c>
    </row>
    <row r="47" spans="1:5" x14ac:dyDescent="0.25">
      <c r="A47">
        <v>4</v>
      </c>
      <c r="B47" s="1">
        <f t="shared" si="6"/>
        <v>1.2461059190031152E-2</v>
      </c>
      <c r="C47" s="1">
        <f t="shared" si="7"/>
        <v>0</v>
      </c>
    </row>
    <row r="48" spans="1:5" x14ac:dyDescent="0.25">
      <c r="A48">
        <v>5</v>
      </c>
      <c r="B48" s="1">
        <f t="shared" si="6"/>
        <v>0.1557632398753894</v>
      </c>
      <c r="C48" s="1">
        <f t="shared" si="7"/>
        <v>6.9387755102040816E-2</v>
      </c>
    </row>
    <row r="49" spans="1:5" x14ac:dyDescent="0.25">
      <c r="A49">
        <v>6</v>
      </c>
      <c r="B49" s="1">
        <f t="shared" si="6"/>
        <v>9.3457943925233641E-2</v>
      </c>
      <c r="C49" s="1">
        <f t="shared" si="7"/>
        <v>9.3877551020408165E-2</v>
      </c>
    </row>
    <row r="50" spans="1:5" x14ac:dyDescent="0.25">
      <c r="A50">
        <v>7</v>
      </c>
      <c r="B50" s="1">
        <f t="shared" si="6"/>
        <v>0.14018691588785046</v>
      </c>
      <c r="C50" s="1">
        <f t="shared" si="7"/>
        <v>0.17959183673469387</v>
      </c>
    </row>
    <row r="51" spans="1:5" x14ac:dyDescent="0.25">
      <c r="A51">
        <v>8</v>
      </c>
      <c r="B51" s="1">
        <f t="shared" si="6"/>
        <v>0.17757009345794392</v>
      </c>
      <c r="C51" s="1">
        <f t="shared" si="7"/>
        <v>0.15918367346938775</v>
      </c>
    </row>
    <row r="52" spans="1:5" x14ac:dyDescent="0.25">
      <c r="A52">
        <v>9</v>
      </c>
      <c r="B52" s="1">
        <f t="shared" si="6"/>
        <v>0.19937694704049844</v>
      </c>
      <c r="C52" s="1">
        <f t="shared" si="7"/>
        <v>0.26530612244897961</v>
      </c>
    </row>
    <row r="53" spans="1:5" x14ac:dyDescent="0.25">
      <c r="A53">
        <v>10</v>
      </c>
      <c r="B53" s="1">
        <f t="shared" si="6"/>
        <v>0.19626168224299065</v>
      </c>
      <c r="C53" s="1">
        <f t="shared" si="7"/>
        <v>0.22857142857142856</v>
      </c>
    </row>
    <row r="59" spans="1:5" x14ac:dyDescent="0.25">
      <c r="C59" t="s">
        <v>0</v>
      </c>
      <c r="E59" t="s">
        <v>1</v>
      </c>
    </row>
    <row r="61" spans="1:5" x14ac:dyDescent="0.25">
      <c r="A61">
        <v>2</v>
      </c>
      <c r="B61" s="1">
        <f>C61/427</f>
        <v>2.34192037470726E-3</v>
      </c>
      <c r="C61">
        <v>1</v>
      </c>
      <c r="D61" s="1">
        <f>E61/431</f>
        <v>0</v>
      </c>
      <c r="E61">
        <v>0</v>
      </c>
    </row>
    <row r="62" spans="1:5" x14ac:dyDescent="0.25">
      <c r="A62">
        <v>3</v>
      </c>
      <c r="B62" s="1">
        <f t="shared" ref="B62:B69" si="8">C62/427</f>
        <v>0</v>
      </c>
      <c r="C62">
        <v>0</v>
      </c>
      <c r="D62" s="1">
        <f t="shared" ref="D62:D69" si="9">E62/431</f>
        <v>0</v>
      </c>
      <c r="E62">
        <v>0</v>
      </c>
    </row>
    <row r="63" spans="1:5" x14ac:dyDescent="0.25">
      <c r="A63">
        <v>4</v>
      </c>
      <c r="B63" s="1">
        <f t="shared" si="8"/>
        <v>4.6838407494145199E-3</v>
      </c>
      <c r="C63">
        <v>2</v>
      </c>
      <c r="D63" s="1">
        <f t="shared" si="9"/>
        <v>0</v>
      </c>
      <c r="E63">
        <v>0</v>
      </c>
    </row>
    <row r="64" spans="1:5" x14ac:dyDescent="0.25">
      <c r="A64">
        <v>5</v>
      </c>
      <c r="B64" s="1">
        <f t="shared" si="8"/>
        <v>9.1334894613583142E-2</v>
      </c>
      <c r="C64">
        <v>39</v>
      </c>
      <c r="D64" s="1">
        <f t="shared" si="9"/>
        <v>5.5684454756380508E-2</v>
      </c>
      <c r="E64">
        <v>24</v>
      </c>
    </row>
    <row r="65" spans="1:5" x14ac:dyDescent="0.25">
      <c r="A65">
        <v>6</v>
      </c>
      <c r="B65" s="1">
        <f t="shared" si="8"/>
        <v>0.15456674473067916</v>
      </c>
      <c r="C65">
        <v>66</v>
      </c>
      <c r="D65" s="1">
        <f t="shared" si="9"/>
        <v>8.584686774941995E-2</v>
      </c>
      <c r="E65">
        <v>37</v>
      </c>
    </row>
    <row r="66" spans="1:5" x14ac:dyDescent="0.25">
      <c r="A66">
        <v>7</v>
      </c>
      <c r="B66" s="1">
        <f t="shared" si="8"/>
        <v>0.17798594847775176</v>
      </c>
      <c r="C66">
        <v>76</v>
      </c>
      <c r="D66" s="1">
        <f t="shared" si="9"/>
        <v>0.12529002320185614</v>
      </c>
      <c r="E66">
        <v>54</v>
      </c>
    </row>
    <row r="67" spans="1:5" x14ac:dyDescent="0.25">
      <c r="A67">
        <v>8</v>
      </c>
      <c r="B67" s="1">
        <f t="shared" si="8"/>
        <v>0.24590163934426229</v>
      </c>
      <c r="C67">
        <v>105</v>
      </c>
      <c r="D67" s="1">
        <f t="shared" si="9"/>
        <v>0.23201856148491878</v>
      </c>
      <c r="E67">
        <v>100</v>
      </c>
    </row>
    <row r="68" spans="1:5" x14ac:dyDescent="0.25">
      <c r="A68">
        <v>9</v>
      </c>
      <c r="B68" s="1">
        <f t="shared" si="8"/>
        <v>0.23419203747072601</v>
      </c>
      <c r="C68">
        <v>100</v>
      </c>
      <c r="D68" s="1">
        <f t="shared" si="9"/>
        <v>0.28074245939675174</v>
      </c>
      <c r="E68">
        <v>121</v>
      </c>
    </row>
    <row r="69" spans="1:5" x14ac:dyDescent="0.25">
      <c r="A69">
        <v>10</v>
      </c>
      <c r="B69" s="1">
        <f t="shared" si="8"/>
        <v>8.899297423887588E-2</v>
      </c>
      <c r="C69">
        <v>38</v>
      </c>
      <c r="D69" s="1">
        <f t="shared" si="9"/>
        <v>0.22041763341067286</v>
      </c>
      <c r="E69">
        <v>95</v>
      </c>
    </row>
    <row r="70" spans="1:5" x14ac:dyDescent="0.25">
      <c r="C70">
        <f>SUM(C61:C69)</f>
        <v>427</v>
      </c>
      <c r="E70">
        <f>SUM(E61:E69)</f>
        <v>431</v>
      </c>
    </row>
    <row r="72" spans="1:5" x14ac:dyDescent="0.25">
      <c r="A72">
        <v>2</v>
      </c>
      <c r="B72" s="1">
        <f t="shared" ref="B72:B80" si="10">B61</f>
        <v>2.34192037470726E-3</v>
      </c>
      <c r="C72" s="1">
        <f t="shared" ref="C72:C80" si="11">D61</f>
        <v>0</v>
      </c>
    </row>
    <row r="73" spans="1:5" x14ac:dyDescent="0.25">
      <c r="A73">
        <v>3</v>
      </c>
      <c r="B73" s="1">
        <f t="shared" si="10"/>
        <v>0</v>
      </c>
      <c r="C73" s="1">
        <f t="shared" si="11"/>
        <v>0</v>
      </c>
    </row>
    <row r="74" spans="1:5" x14ac:dyDescent="0.25">
      <c r="A74">
        <v>4</v>
      </c>
      <c r="B74" s="1">
        <f t="shared" si="10"/>
        <v>4.6838407494145199E-3</v>
      </c>
      <c r="C74" s="1">
        <f t="shared" si="11"/>
        <v>0</v>
      </c>
    </row>
    <row r="75" spans="1:5" x14ac:dyDescent="0.25">
      <c r="A75">
        <v>5</v>
      </c>
      <c r="B75" s="1">
        <f t="shared" si="10"/>
        <v>9.1334894613583142E-2</v>
      </c>
      <c r="C75" s="1">
        <f t="shared" si="11"/>
        <v>5.5684454756380508E-2</v>
      </c>
    </row>
    <row r="76" spans="1:5" x14ac:dyDescent="0.25">
      <c r="A76">
        <v>6</v>
      </c>
      <c r="B76" s="1">
        <f t="shared" si="10"/>
        <v>0.15456674473067916</v>
      </c>
      <c r="C76" s="1">
        <f t="shared" si="11"/>
        <v>8.584686774941995E-2</v>
      </c>
    </row>
    <row r="77" spans="1:5" x14ac:dyDescent="0.25">
      <c r="A77">
        <v>7</v>
      </c>
      <c r="B77" s="1">
        <f t="shared" si="10"/>
        <v>0.17798594847775176</v>
      </c>
      <c r="C77" s="1">
        <f t="shared" si="11"/>
        <v>0.12529002320185614</v>
      </c>
    </row>
    <row r="78" spans="1:5" x14ac:dyDescent="0.25">
      <c r="A78">
        <v>8</v>
      </c>
      <c r="B78" s="1">
        <f t="shared" si="10"/>
        <v>0.24590163934426229</v>
      </c>
      <c r="C78" s="1">
        <f t="shared" si="11"/>
        <v>0.23201856148491878</v>
      </c>
    </row>
    <row r="79" spans="1:5" x14ac:dyDescent="0.25">
      <c r="A79">
        <v>9</v>
      </c>
      <c r="B79" s="1">
        <f t="shared" si="10"/>
        <v>0.23419203747072601</v>
      </c>
      <c r="C79" s="1">
        <f t="shared" si="11"/>
        <v>0.28074245939675174</v>
      </c>
    </row>
    <row r="80" spans="1:5" x14ac:dyDescent="0.25">
      <c r="A80">
        <v>10</v>
      </c>
      <c r="B80" s="1">
        <f t="shared" si="10"/>
        <v>8.899297423887588E-2</v>
      </c>
      <c r="C80" s="1">
        <f t="shared" si="11"/>
        <v>0.22041763341067286</v>
      </c>
    </row>
    <row r="86" spans="1:5" x14ac:dyDescent="0.25">
      <c r="C86" t="s">
        <v>0</v>
      </c>
      <c r="E86" t="s">
        <v>1</v>
      </c>
    </row>
    <row r="87" spans="1:5" ht="15.75" x14ac:dyDescent="0.25">
      <c r="A87">
        <v>2</v>
      </c>
      <c r="B87" s="3">
        <f>C87/427</f>
        <v>7.0257611241217799E-3</v>
      </c>
      <c r="C87">
        <v>3</v>
      </c>
      <c r="D87" s="1">
        <f>E87/432</f>
        <v>0</v>
      </c>
      <c r="E87">
        <v>0</v>
      </c>
    </row>
    <row r="88" spans="1:5" ht="15.75" x14ac:dyDescent="0.25">
      <c r="A88">
        <v>3</v>
      </c>
      <c r="B88" s="3">
        <f t="shared" ref="B88:B95" si="12">C88/427</f>
        <v>2.34192037470726E-3</v>
      </c>
      <c r="C88">
        <v>1</v>
      </c>
      <c r="D88" s="1">
        <f t="shared" ref="D88:D95" si="13">E88/432</f>
        <v>0</v>
      </c>
      <c r="E88">
        <v>0</v>
      </c>
    </row>
    <row r="89" spans="1:5" ht="15.75" x14ac:dyDescent="0.25">
      <c r="A89">
        <v>4</v>
      </c>
      <c r="B89" s="3">
        <f t="shared" si="12"/>
        <v>9.3676814988290398E-3</v>
      </c>
      <c r="C89">
        <v>4</v>
      </c>
      <c r="D89" s="1">
        <f t="shared" si="13"/>
        <v>0</v>
      </c>
      <c r="E89">
        <v>0</v>
      </c>
    </row>
    <row r="90" spans="1:5" ht="15.75" x14ac:dyDescent="0.25">
      <c r="A90">
        <v>5</v>
      </c>
      <c r="B90" s="3">
        <f t="shared" si="12"/>
        <v>5.3864168618266976E-2</v>
      </c>
      <c r="C90">
        <v>23</v>
      </c>
      <c r="D90" s="1">
        <f t="shared" si="13"/>
        <v>3.0092592592592591E-2</v>
      </c>
      <c r="E90">
        <v>13</v>
      </c>
    </row>
    <row r="91" spans="1:5" ht="15.75" x14ac:dyDescent="0.25">
      <c r="A91">
        <v>6</v>
      </c>
      <c r="B91" s="3">
        <f t="shared" si="12"/>
        <v>0.14285714285714285</v>
      </c>
      <c r="C91">
        <v>61</v>
      </c>
      <c r="D91" s="1">
        <f t="shared" si="13"/>
        <v>6.0185185185185182E-2</v>
      </c>
      <c r="E91">
        <v>26</v>
      </c>
    </row>
    <row r="92" spans="1:5" ht="15.75" x14ac:dyDescent="0.25">
      <c r="A92">
        <v>7</v>
      </c>
      <c r="B92" s="3">
        <f t="shared" si="12"/>
        <v>0.21311475409836064</v>
      </c>
      <c r="C92">
        <v>91</v>
      </c>
      <c r="D92" s="1">
        <f t="shared" si="13"/>
        <v>0.11342592592592593</v>
      </c>
      <c r="E92">
        <v>49</v>
      </c>
    </row>
    <row r="93" spans="1:5" ht="15.75" x14ac:dyDescent="0.25">
      <c r="A93">
        <v>8</v>
      </c>
      <c r="B93" s="3">
        <f t="shared" si="12"/>
        <v>0.2576112412177986</v>
      </c>
      <c r="C93">
        <v>110</v>
      </c>
      <c r="D93" s="1">
        <f t="shared" si="13"/>
        <v>0.25925925925925924</v>
      </c>
      <c r="E93">
        <v>112</v>
      </c>
    </row>
    <row r="94" spans="1:5" ht="15.75" x14ac:dyDescent="0.25">
      <c r="A94">
        <v>9</v>
      </c>
      <c r="B94" s="3">
        <f t="shared" si="12"/>
        <v>0.18969555035128804</v>
      </c>
      <c r="C94">
        <v>81</v>
      </c>
      <c r="D94" s="1">
        <f t="shared" si="13"/>
        <v>0.3611111111111111</v>
      </c>
      <c r="E94">
        <v>156</v>
      </c>
    </row>
    <row r="95" spans="1:5" ht="15.75" x14ac:dyDescent="0.25">
      <c r="A95">
        <v>10</v>
      </c>
      <c r="B95" s="3">
        <f t="shared" si="12"/>
        <v>0.12412177985948478</v>
      </c>
      <c r="C95">
        <v>53</v>
      </c>
      <c r="D95" s="1">
        <f t="shared" si="13"/>
        <v>0.17592592592592593</v>
      </c>
      <c r="E95">
        <v>76</v>
      </c>
    </row>
    <row r="96" spans="1:5" ht="15.75" x14ac:dyDescent="0.25">
      <c r="B96" s="2"/>
      <c r="C96">
        <f>SUM(C87:C95)</f>
        <v>427</v>
      </c>
      <c r="E96">
        <f>SUM(E87:E95)</f>
        <v>432</v>
      </c>
    </row>
    <row r="99" spans="1:3" x14ac:dyDescent="0.25">
      <c r="A99">
        <v>2</v>
      </c>
      <c r="B99" s="1">
        <f t="shared" ref="B99:B107" si="14">B87</f>
        <v>7.0257611241217799E-3</v>
      </c>
      <c r="C99" s="1">
        <f t="shared" ref="C99:C107" si="15">D87</f>
        <v>0</v>
      </c>
    </row>
    <row r="100" spans="1:3" x14ac:dyDescent="0.25">
      <c r="A100">
        <v>3</v>
      </c>
      <c r="B100" s="1">
        <f t="shared" si="14"/>
        <v>2.34192037470726E-3</v>
      </c>
      <c r="C100" s="1">
        <f t="shared" si="15"/>
        <v>0</v>
      </c>
    </row>
    <row r="101" spans="1:3" x14ac:dyDescent="0.25">
      <c r="A101">
        <v>4</v>
      </c>
      <c r="B101" s="1">
        <f t="shared" si="14"/>
        <v>9.3676814988290398E-3</v>
      </c>
      <c r="C101" s="1">
        <f t="shared" si="15"/>
        <v>0</v>
      </c>
    </row>
    <row r="102" spans="1:3" x14ac:dyDescent="0.25">
      <c r="A102">
        <v>5</v>
      </c>
      <c r="B102" s="1">
        <f t="shared" si="14"/>
        <v>5.3864168618266976E-2</v>
      </c>
      <c r="C102" s="1">
        <f t="shared" si="15"/>
        <v>3.0092592592592591E-2</v>
      </c>
    </row>
    <row r="103" spans="1:3" x14ac:dyDescent="0.25">
      <c r="A103">
        <v>6</v>
      </c>
      <c r="B103" s="1">
        <f t="shared" si="14"/>
        <v>0.14285714285714285</v>
      </c>
      <c r="C103" s="1">
        <f t="shared" si="15"/>
        <v>6.0185185185185182E-2</v>
      </c>
    </row>
    <row r="104" spans="1:3" x14ac:dyDescent="0.25">
      <c r="A104">
        <v>7</v>
      </c>
      <c r="B104" s="1">
        <f t="shared" si="14"/>
        <v>0.21311475409836064</v>
      </c>
      <c r="C104" s="1">
        <f t="shared" si="15"/>
        <v>0.11342592592592593</v>
      </c>
    </row>
    <row r="105" spans="1:3" x14ac:dyDescent="0.25">
      <c r="A105">
        <v>8</v>
      </c>
      <c r="B105" s="1">
        <f t="shared" si="14"/>
        <v>0.2576112412177986</v>
      </c>
      <c r="C105" s="1">
        <f t="shared" si="15"/>
        <v>0.25925925925925924</v>
      </c>
    </row>
    <row r="106" spans="1:3" x14ac:dyDescent="0.25">
      <c r="A106">
        <v>9</v>
      </c>
      <c r="B106" s="1">
        <f t="shared" si="14"/>
        <v>0.18969555035128804</v>
      </c>
      <c r="C106" s="1">
        <f t="shared" si="15"/>
        <v>0.3611111111111111</v>
      </c>
    </row>
    <row r="107" spans="1:3" x14ac:dyDescent="0.25">
      <c r="A107">
        <v>10</v>
      </c>
      <c r="B107" s="1">
        <f t="shared" si="14"/>
        <v>0.12412177985948478</v>
      </c>
      <c r="C107" s="1">
        <f t="shared" si="15"/>
        <v>0.17592592592592593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2017-06-21T08:23:32Z</dcterms:modified>
</cp:coreProperties>
</file>